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D:\งบลงทุน\2569\ร่าง\"/>
    </mc:Choice>
  </mc:AlternateContent>
  <xr:revisionPtr revIDLastSave="0" documentId="13_ncr:1_{18E7A603-164A-4633-B232-F9426BF993F7}" xr6:coauthVersionLast="47" xr6:coauthVersionMax="47" xr10:uidLastSave="{00000000-0000-0000-0000-000000000000}"/>
  <bookViews>
    <workbookView xWindow="-108" yWindow="-108" windowWidth="23256" windowHeight="12576" tabRatio="702" activeTab="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ผูกพันเดิม!$A$7:$P$7</definedName>
    <definedName name="_xlnm._FilterDatabase" localSheetId="1" hidden="1">ร่างพรบ._ก่อสร้าง!$A$7:$T$8</definedName>
    <definedName name="_xlnm._FilterDatabase" localSheetId="0" hidden="1">ร่างพรบ._ครุภัณฑ์!$A$7:$N$7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ผูกพันเดิม!$A$1:$O$11</definedName>
    <definedName name="_xlnm.Print_Area" localSheetId="1">ร่างพรบ._ก่อสร้าง!$A$1:$T$8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14" l="1"/>
  <c r="D5" i="14"/>
  <c r="E5" i="14"/>
  <c r="F5" i="14"/>
  <c r="D5" i="12"/>
  <c r="E5" i="12"/>
  <c r="F5" i="12"/>
  <c r="G5" i="12"/>
  <c r="H5" i="12"/>
  <c r="C5" i="12"/>
  <c r="B5" i="12"/>
  <c r="J5" i="7" l="1"/>
  <c r="K5" i="7"/>
  <c r="L5" i="7"/>
  <c r="M8" i="7" l="1"/>
  <c r="M5" i="7" l="1"/>
  <c r="I5" i="7"/>
  <c r="H5" i="7"/>
  <c r="G5" i="7"/>
  <c r="F5" i="7"/>
  <c r="E5" i="7"/>
  <c r="D5" i="7"/>
  <c r="G8" i="14" l="1"/>
  <c r="G14" i="14"/>
  <c r="G13" i="14"/>
  <c r="G12" i="14"/>
  <c r="G11" i="14"/>
  <c r="G10" i="14"/>
  <c r="G9" i="14"/>
  <c r="G5" i="14" l="1"/>
  <c r="B5" i="7"/>
</calcChain>
</file>

<file path=xl/sharedStrings.xml><?xml version="1.0" encoding="utf-8"?>
<sst xmlns="http://schemas.openxmlformats.org/spreadsheetml/2006/main" count="161" uniqueCount="70">
  <si>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</si>
  <si>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</si>
  <si>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</si>
  <si>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</si>
  <si>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</si>
  <si>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</si>
  <si>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</si>
  <si>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</si>
  <si>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</si>
  <si>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</si>
  <si>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โรงพยาบาลเชียงรายประชานุเคราะห์</t>
  </si>
  <si>
    <t>เวียง</t>
  </si>
  <si>
    <t>เมืองเชียงราย</t>
  </si>
  <si>
    <t>เชียงราย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</si>
  <si>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</si>
  <si>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</si>
  <si>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</si>
  <si>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โรงพยาบาลสมเด็จพระญาณสังวร</t>
  </si>
  <si>
    <t>เวียงชัย</t>
  </si>
  <si>
    <t>โรงพยาบาลพาน</t>
  </si>
  <si>
    <t>ม่วงคำ</t>
  </si>
  <si>
    <t>พาน</t>
  </si>
  <si>
    <t>โรงพยาบาลเวียงแก่น</t>
  </si>
  <si>
    <t>ม่วงยาย</t>
  </si>
  <si>
    <t>เวียงแก่น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</si>
  <si>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</si>
  <si>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</si>
  <si>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รายการก่อสร้าง</t>
  </si>
  <si>
    <t>จำนวน (หน่วย)</t>
  </si>
  <si>
    <t>ชื่อสถานหน่วยงาน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</si>
  <si>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</si>
  <si>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</si>
  <si>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</si>
  <si>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</si>
  <si>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</si>
  <si>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</si>
  <si>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</si>
  <si>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</si>
  <si>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อาคารผ่าตัด ผู้ป่วยหนักและผู้ป่วยใน เป็นอาคาร คสล.5 ชั้น พื้นที่ใช้สอยประมาณ 4,682 ตารางเมตร (โครงสร้างต้านแผ่นดินไหว) โรงพยาบาลพาน ตำบลม่วงคำ อำเภอพาน จังหวัดเชียงราย 1 หลัง</t>
  </si>
  <si>
    <t>ห้องชุดครอบครัว 24 ครอบครัว เป็นอาคาร คสล.3 ชั้น พื้นที่ใช้สอยประมาณ 819 ตารางเมตร (โครงสร้างต้านแผ่นดินไหว) โรงพยาบาลสมเด็จพระญาณสังวร ตำบลเวียงชัย อำเภอเวียงชัย จังหวัดเชียงราย 1 หลัง</t>
  </si>
  <si>
    <t>อาคารผู้ป่วยนอก 8 ชั้น เป็นอาคาร คสล.8 ชั้น พื้นที่ใช้สอยประมาณ 17,000 ตารางเมตร (โครงสร้างต้านแผ่นดินไหว) โรงพยาบาลเชียงรายประชานุเคราะห์ ตำบลเวียง อำเภอเมืองเชียงราย จังหวัดเชียงราย 1 หลัง</t>
  </si>
  <si>
    <t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 โรงพยาบาลเวียงแก่น ตำบลม่วงยาย อำเภอเวียงแก่น จังหวัดเชียงราย 1 หลัง</t>
  </si>
  <si>
    <t>รายการครุภัณฑ์ แบบที่ 2</t>
  </si>
  <si>
    <t>รายการสิ่งก่อสร้าง แบบที่ 2</t>
  </si>
  <si>
    <t>โรงพยาบาลแม่ฟ้าหลวง</t>
  </si>
  <si>
    <t>แม่สลองใน</t>
  </si>
  <si>
    <t>แม่ฟ้าหลวง</t>
  </si>
  <si>
    <t>โรงพยาบาลเวียงเชียงรุ้ง</t>
  </si>
  <si>
    <t>ทุ่งก่อ</t>
  </si>
  <si>
    <t>เวียงเชียงรุ้ง</t>
  </si>
  <si>
    <t>ศูนย์แพทยศาสตรศึกษาชั้นคลินิก โรงพยาบาลเชียงรายประชานุเคราะห์</t>
  </si>
  <si>
    <t>รอบเวียง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</si>
  <si>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โรงพยาบาลเชียงรายประชานุเคราะห์ ตำบลเวียง อำเภอเมืองเชียงราย จังหวัดเชียงราย 1 ชุด</t>
  </si>
  <si>
    <t>ระบบจัดเก็บ เชื่อมต่อข้อมูลภาพและเอกสารแบบอิเล็กทรอนิกส์ชนิด DICOM และ Non-Dicom สำหรับโรงพยาบาลขนาดมากกว่า 600 เตียง โรงพยาบาลเชียงรายประชานุเคราะห์ ตำบลเวียง อำเภอเมืองเชียงราย จังหวัดเชียงราย 1 เครื่อง</t>
  </si>
  <si>
    <t>เครื่องให้ออกซิเจนด้วยอัตราการไหลสูง โรงพยาบาลแม่ฟ้าหลวง ตำบลแม่สลองใน อำเภอแม่ฟ้าหลวง จังหวัดเชียงราย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</si>
  <si>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โรงพยาบาลสมเด็จพระญาณสังวร ตำบลเวียงชัย อำเภอเวียงชัย จังหวัดเชียงราย 1 เครื่อง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</si>
  <si>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โรงพยาบาลเวียงเชียงรุ้ง ตำบลทุ่งก่อ อำเภอเวียงเชียงรุ้ง จังหวัดเชียงราย 1 เครื่อง</t>
  </si>
  <si>
    <t>เครื่องตรวจหัวใจด้วยคลื่นเสียงความถี่สูงชนิด 4 มิติ โรงพยาบาลเชียงรายประชานุเคราะห์ ตำบลเวียง อำเภอเมืองเชียงราย จังหวัดเชียงราย 1 เครื่อง</t>
  </si>
  <si>
    <t>หุ่นฝึกการใส่ท่อช่วยหายใจผู้ใหญ่ ศูนย์แพทยศาสตรศึกษาชั้นคลินิก โรงพยาบาลเชียงรายประชานุเคราะห์ ตำบลรอบเวียง อำเภอเมืองเชียงราย จังหวัดเชียงราย 1 ตัว</t>
  </si>
  <si>
    <t>อาคารทันตกรรม 16 ยูนิต เป็นอาคาร คสล.2 ชั้น พื้นที่ใช้สอยประมาณ 1,792 ตารางเมตร (โครงสร้างต้านแผ่นดินไหว) โรงพยาบาลพาน ตำบลม่วงคำ อำเภอพาน จังหวัดเชียงราย 1 หลัง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</si>
  <si>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</si>
  <si>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</si>
  <si>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</si>
  <si>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</si>
  <si>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ร่างพรบ. งบลงทุน</t>
  </si>
  <si>
    <t>ราคาต่อหน่วย
(บาท)</t>
  </si>
  <si>
    <t>วงเงินรวม
(บาท)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</si>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</sst>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48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1" fillId="0" borderId="0"/>
    <xf numFmtId="0" fontId="1" fillId="0" borderId="0"/>
    <xf numFmtId="0" fontId="14" fillId="0" borderId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20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16" fillId="0" borderId="0"/>
    <xf numFmtId="0" fontId="24" fillId="0" borderId="0"/>
    <xf numFmtId="43" fontId="1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30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4" fillId="13" borderId="10" applyNumberFormat="0" applyAlignment="0" applyProtection="0"/>
    <xf numFmtId="0" fontId="35" fillId="14" borderId="11" applyNumberFormat="0" applyAlignment="0" applyProtection="0"/>
    <xf numFmtId="0" fontId="36" fillId="14" borderId="10" applyNumberFormat="0" applyAlignment="0" applyProtection="0"/>
    <xf numFmtId="0" fontId="37" fillId="0" borderId="12" applyNumberFormat="0" applyFill="0" applyAlignment="0" applyProtection="0"/>
    <xf numFmtId="0" fontId="38" fillId="15" borderId="13" applyNumberFormat="0" applyAlignment="0" applyProtection="0"/>
    <xf numFmtId="0" fontId="39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0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1" fillId="40" borderId="0" applyNumberFormat="0" applyBorder="0" applyAlignment="0" applyProtection="0"/>
    <xf numFmtId="43" fontId="1" fillId="0" borderId="0" applyFont="0" applyFill="0" applyBorder="0" applyAlignment="0" applyProtection="0"/>
    <xf numFmtId="0" fontId="42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3" fillId="0" borderId="0" applyNumberFormat="0" applyFill="0" applyBorder="0" applyProtection="0">
      <alignment horizontal="center" vertical="center"/>
    </xf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4" fillId="0" borderId="0"/>
    <xf numFmtId="0" fontId="45" fillId="0" borderId="0"/>
    <xf numFmtId="0" fontId="46" fillId="0" borderId="0"/>
    <xf numFmtId="0" fontId="47" fillId="0" borderId="0"/>
  </cellStyleXfs>
  <cellXfs count="80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87" fontId="4" fillId="0" borderId="1" xfId="1" applyNumberFormat="1" applyFont="1" applyFill="1" applyBorder="1" applyAlignment="1">
      <alignment vertical="top" wrapText="1"/>
    </xf>
    <xf numFmtId="0" fontId="12" fillId="0" borderId="0" xfId="4" applyFont="1" applyAlignment="1" applyProtection="1">
      <alignment horizontal="left" vertical="top"/>
      <protection locked="0"/>
    </xf>
    <xf numFmtId="0" fontId="9" fillId="0" borderId="0" xfId="5" applyFont="1"/>
    <xf numFmtId="0" fontId="9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3" fillId="0" borderId="0" xfId="1" applyNumberFormat="1" applyFont="1" applyFill="1" applyAlignment="1">
      <alignment vertical="top"/>
    </xf>
    <xf numFmtId="0" fontId="15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5" fillId="8" borderId="1" xfId="6" applyFont="1" applyFill="1" applyBorder="1" applyAlignment="1">
      <alignment horizontal="center" vertical="top" wrapText="1"/>
    </xf>
    <xf numFmtId="187" fontId="15" fillId="8" borderId="1" xfId="1" applyNumberFormat="1" applyFont="1" applyFill="1" applyBorder="1" applyAlignment="1">
      <alignment horizontal="center" vertical="top" wrapText="1"/>
    </xf>
    <xf numFmtId="187" fontId="15" fillId="8" borderId="2" xfId="1" applyNumberFormat="1" applyFont="1" applyFill="1" applyBorder="1" applyAlignment="1">
      <alignment horizontal="center" vertical="top" wrapText="1"/>
    </xf>
    <xf numFmtId="187" fontId="19" fillId="8" borderId="1" xfId="1" applyNumberFormat="1" applyFont="1" applyFill="1" applyBorder="1" applyAlignment="1">
      <alignment horizontal="center" vertical="top" wrapText="1"/>
    </xf>
    <xf numFmtId="187" fontId="15" fillId="7" borderId="1" xfId="1" applyNumberFormat="1" applyFont="1" applyFill="1" applyBorder="1" applyAlignment="1">
      <alignment horizontal="center" vertical="top" wrapText="1"/>
    </xf>
    <xf numFmtId="0" fontId="9" fillId="0" borderId="0" xfId="0" applyFont="1"/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1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6" fillId="0" borderId="0" xfId="0" applyFont="1"/>
    <xf numFmtId="0" fontId="0" fillId="0" borderId="0" xfId="0" applyAlignment="1">
      <alignment horizontal="center"/>
    </xf>
    <xf numFmtId="187" fontId="15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10" fillId="0" borderId="1" xfId="11" applyFont="1" applyBorder="1" applyAlignment="1" applyProtection="1">
      <alignment vertical="top" wrapText="1"/>
      <protection locked="0"/>
    </xf>
    <xf numFmtId="0" fontId="4" fillId="0" borderId="1" xfId="5" applyFont="1" applyBorder="1" applyAlignment="1">
      <alignment vertical="top" wrapText="1"/>
    </xf>
    <xf numFmtId="0" fontId="4" fillId="0" borderId="1" xfId="5" applyFont="1" applyBorder="1" applyAlignment="1">
      <alignment horizontal="center" vertical="top" wrapText="1"/>
    </xf>
    <xf numFmtId="187" fontId="7" fillId="0" borderId="3" xfId="1" applyNumberFormat="1" applyFont="1" applyFill="1" applyBorder="1" applyAlignment="1">
      <alignment vertical="top"/>
    </xf>
    <xf numFmtId="43" fontId="5" fillId="0" borderId="0" xfId="1" applyFont="1" applyFill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7" fillId="7" borderId="3" xfId="1" applyFont="1" applyFill="1" applyBorder="1" applyAlignment="1">
      <alignment horizontal="center" vertical="top" wrapText="1"/>
    </xf>
    <xf numFmtId="187" fontId="4" fillId="0" borderId="2" xfId="1" applyNumberFormat="1" applyFont="1" applyFill="1" applyBorder="1" applyAlignment="1">
      <alignment vertical="top" wrapText="1"/>
    </xf>
    <xf numFmtId="187" fontId="4" fillId="0" borderId="5" xfId="1" applyNumberFormat="1" applyFont="1" applyFill="1" applyBorder="1" applyAlignment="1">
      <alignment vertical="top" wrapText="1"/>
    </xf>
  </cellXfs>
  <cellStyles count="84">
    <cellStyle name="20% - ส่วนที่ถูกเน้น1" xfId="42" builtinId="30" customBuiltin="1"/>
    <cellStyle name="20% - ส่วนที่ถูกเน้น2" xfId="46" builtinId="34" customBuiltin="1"/>
    <cellStyle name="20% - ส่วนที่ถูกเน้น3" xfId="50" builtinId="38" customBuiltin="1"/>
    <cellStyle name="20% - ส่วนที่ถูกเน้น4" xfId="54" builtinId="42" customBuiltin="1"/>
    <cellStyle name="20% - ส่วนที่ถูกเน้น5" xfId="58" builtinId="46" customBuiltin="1"/>
    <cellStyle name="20% - ส่วนที่ถูกเน้น6" xfId="62" builtinId="50" customBuiltin="1"/>
    <cellStyle name="40% - ส่วนที่ถูกเน้น1" xfId="43" builtinId="31" customBuiltin="1"/>
    <cellStyle name="40% - ส่วนที่ถูกเน้น2" xfId="47" builtinId="35" customBuiltin="1"/>
    <cellStyle name="40% - ส่วนที่ถูกเน้น3" xfId="51" builtinId="39" customBuiltin="1"/>
    <cellStyle name="40% - ส่วนที่ถูกเน้น4" xfId="55" builtinId="43" customBuiltin="1"/>
    <cellStyle name="40% - ส่วนที่ถูกเน้น5" xfId="59" builtinId="47" customBuiltin="1"/>
    <cellStyle name="40% - ส่วนที่ถูกเน้น6" xfId="63" builtinId="51" customBuiltin="1"/>
    <cellStyle name="60% - ส่วนที่ถูกเน้น1" xfId="44" builtinId="32" customBuiltin="1"/>
    <cellStyle name="60% - ส่วนที่ถูกเน้น2" xfId="48" builtinId="36" customBuiltin="1"/>
    <cellStyle name="60% - ส่วนที่ถูกเน้น3" xfId="52" builtinId="40" customBuiltin="1"/>
    <cellStyle name="60% - ส่วนที่ถูกเน้น4" xfId="56" builtinId="44" customBuiltin="1"/>
    <cellStyle name="60% - ส่วนที่ถูกเน้น5" xfId="60" builtinId="48" customBuiltin="1"/>
    <cellStyle name="60% - ส่วนที่ถูกเน้น6" xfId="64" builtinId="52" customBuiltin="1"/>
    <cellStyle name="Comma 2" xfId="15" xr:uid="{00000000-0005-0000-0000-000012000000}"/>
    <cellStyle name="Comma 2 2" xfId="71" xr:uid="{00000000-0005-0000-0000-000013000000}"/>
    <cellStyle name="Comma 3" xfId="70" xr:uid="{00000000-0005-0000-0000-000014000000}"/>
    <cellStyle name="Normal 13 2" xfId="17" xr:uid="{00000000-0005-0000-0000-000015000000}"/>
    <cellStyle name="Normal 2" xfId="16" xr:uid="{00000000-0005-0000-0000-000016000000}"/>
    <cellStyle name="Normal 2 11 2 2" xfId="19" xr:uid="{00000000-0005-0000-0000-000017000000}"/>
    <cellStyle name="Normal 2 2" xfId="66" xr:uid="{00000000-0005-0000-0000-000018000000}"/>
    <cellStyle name="Normal 2 2 2" xfId="81" xr:uid="{0BA071F1-DA8A-4945-B6C7-90AB1D6DEC83}"/>
    <cellStyle name="Normal 2 3" xfId="67" xr:uid="{00000000-0005-0000-0000-000019000000}"/>
    <cellStyle name="Normal 3" xfId="80" xr:uid="{AB99F0D9-8575-4683-B6B7-06CF05BA5456}"/>
    <cellStyle name="Normal 4" xfId="82" xr:uid="{DB83487B-2387-4B06-B01A-354125E71A1F}"/>
    <cellStyle name="Normal 5" xfId="20" xr:uid="{00000000-0005-0000-0000-00001A000000}"/>
    <cellStyle name="Normal 6" xfId="75" xr:uid="{00000000-0005-0000-0000-00001B000000}"/>
    <cellStyle name="Normal 7" xfId="83" xr:uid="{74BAD5BC-09BE-4799-A0DA-320136D74E03}"/>
    <cellStyle name="การคำนวณ" xfId="34" builtinId="22" customBuiltin="1"/>
    <cellStyle name="ข้อความเตือน" xfId="37" builtinId="11" customBuiltin="1"/>
    <cellStyle name="ข้อความอธิบาย" xfId="39" builtinId="53" customBuiltin="1"/>
    <cellStyle name="เครื่องหมายจุลภาค 2 3 2 2 2" xfId="8" xr:uid="{00000000-0005-0000-0000-000020000000}"/>
    <cellStyle name="เครื่องหมายจุลภาค 2 3 2 2 2 2" xfId="77" xr:uid="{00000000-0005-0000-0000-000021000000}"/>
    <cellStyle name="เครื่องหมายจุลภาค 22" xfId="9" xr:uid="{00000000-0005-0000-0000-000022000000}"/>
    <cellStyle name="เครื่องหมายจุลภาค 22 2" xfId="78" xr:uid="{00000000-0005-0000-0000-000023000000}"/>
    <cellStyle name="เครื่องหมายจุลภาค 3 2" xfId="23" xr:uid="{00000000-0005-0000-0000-000024000000}"/>
    <cellStyle name="เครื่องหมายจุลภาค 4" xfId="73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6" xr:uid="{00000000-0005-0000-0000-000027000000}"/>
    <cellStyle name="จุลภาค" xfId="1" builtinId="3"/>
    <cellStyle name="จุลภาค 2" xfId="21" xr:uid="{00000000-0005-0000-0000-000029000000}"/>
    <cellStyle name="จุลภาค 2 2" xfId="72" xr:uid="{00000000-0005-0000-0000-00002A000000}"/>
    <cellStyle name="จุลภาค 2 2 2" xfId="14" xr:uid="{00000000-0005-0000-0000-00002B000000}"/>
    <cellStyle name="จุลภาค 2 2 2 2" xfId="79" xr:uid="{00000000-0005-0000-0000-00002C000000}"/>
    <cellStyle name="จุลภาค 3" xfId="69" xr:uid="{00000000-0005-0000-0000-00002D000000}"/>
    <cellStyle name="จุลภาค 4" xfId="65" xr:uid="{00000000-0005-0000-0000-00002E000000}"/>
    <cellStyle name="ชื่อเรื่อง" xfId="24" builtinId="15" customBuiltin="1"/>
    <cellStyle name="เซลล์ตรวจสอบ" xfId="36" builtinId="23" customBuiltin="1"/>
    <cellStyle name="เซลล์ที่มีลิงก์" xfId="35" builtinId="24" customBuiltin="1"/>
    <cellStyle name="ดี" xfId="29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8" xr:uid="{00000000-0005-0000-0000-00003C000000}"/>
    <cellStyle name="ปกติ 3 3" xfId="13" xr:uid="{00000000-0005-0000-0000-00003D000000}"/>
    <cellStyle name="ปกติ 3 4" xfId="74" xr:uid="{00000000-0005-0000-0000-00003E000000}"/>
    <cellStyle name="ปกติ 4" xfId="22" xr:uid="{00000000-0005-0000-0000-00003F000000}"/>
    <cellStyle name="ปกติ 4 2" xfId="68" xr:uid="{00000000-0005-0000-0000-000040000000}"/>
    <cellStyle name="ป้อนค่า" xfId="32" builtinId="20" customBuiltin="1"/>
    <cellStyle name="ปานกลาง" xfId="31" builtinId="28" customBuiltin="1"/>
    <cellStyle name="ผลรวม" xfId="40" builtinId="25" customBuiltin="1"/>
    <cellStyle name="แย่" xfId="30" builtinId="27" customBuiltin="1"/>
    <cellStyle name="ส่วนที่ถูกเน้น1" xfId="41" builtinId="29" customBuiltin="1"/>
    <cellStyle name="ส่วนที่ถูกเน้น2" xfId="45" builtinId="33" customBuiltin="1"/>
    <cellStyle name="ส่วนที่ถูกเน้น3" xfId="49" builtinId="37" customBuiltin="1"/>
    <cellStyle name="ส่วนที่ถูกเน้น4" xfId="53" builtinId="41" customBuiltin="1"/>
    <cellStyle name="ส่วนที่ถูกเน้น5" xfId="57" builtinId="45" customBuiltin="1"/>
    <cellStyle name="ส่วนที่ถูกเน้น6" xfId="61" builtinId="49" customBuiltin="1"/>
    <cellStyle name="แสดงผล" xfId="33" builtinId="21" customBuiltin="1"/>
    <cellStyle name="หมายเหตุ" xfId="38" builtinId="10" customBuiltin="1"/>
    <cellStyle name="หัวเรื่อง 1" xfId="25" builtinId="16" customBuiltin="1"/>
    <cellStyle name="หัวเรื่อง 2" xfId="26" builtinId="17" customBuiltin="1"/>
    <cellStyle name="หัวเรื่อง 3" xfId="27" builtinId="18" customBuiltin="1"/>
    <cellStyle name="หัวเรื่อง 4" xfId="28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2" name="Text Box 75" hidden="1">
          <a:extLst>
            <a:ext uri="{FF2B5EF4-FFF2-40B4-BE49-F238E27FC236}">
              <a16:creationId xmlns:a16="http://schemas.microsoft.com/office/drawing/2014/main" id="{CA9441E8-D7E7-495D-96AE-D0D260B6A72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3" name="Text Box 75" hidden="1">
          <a:extLst>
            <a:ext uri="{FF2B5EF4-FFF2-40B4-BE49-F238E27FC236}">
              <a16:creationId xmlns:a16="http://schemas.microsoft.com/office/drawing/2014/main" id="{7747ACAE-B26F-428D-B5F8-DBFD8DD801CF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4" name="Text Box 75" hidden="1">
          <a:extLst>
            <a:ext uri="{FF2B5EF4-FFF2-40B4-BE49-F238E27FC236}">
              <a16:creationId xmlns:a16="http://schemas.microsoft.com/office/drawing/2014/main" id="{85C355B5-F384-4386-A4AF-B5C8017BF3A6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5" name="Text Box 75" hidden="1">
          <a:extLst>
            <a:ext uri="{FF2B5EF4-FFF2-40B4-BE49-F238E27FC236}">
              <a16:creationId xmlns:a16="http://schemas.microsoft.com/office/drawing/2014/main" id="{89568FD5-AE40-4036-86D1-16D0D990F24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6" name="Text Box 75" hidden="1">
          <a:extLst>
            <a:ext uri="{FF2B5EF4-FFF2-40B4-BE49-F238E27FC236}">
              <a16:creationId xmlns:a16="http://schemas.microsoft.com/office/drawing/2014/main" id="{E2AC2D36-7C22-4460-9C44-DED0D68A7079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7" name="Text Box 75" hidden="1">
          <a:extLst>
            <a:ext uri="{FF2B5EF4-FFF2-40B4-BE49-F238E27FC236}">
              <a16:creationId xmlns:a16="http://schemas.microsoft.com/office/drawing/2014/main" id="{B85EFAD2-576B-43F3-BD93-1B9FD9A612CE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8" name="Text Box 75" hidden="1">
          <a:extLst>
            <a:ext uri="{FF2B5EF4-FFF2-40B4-BE49-F238E27FC236}">
              <a16:creationId xmlns:a16="http://schemas.microsoft.com/office/drawing/2014/main" id="{15E0F177-6A71-40A8-9668-22BE0275A7BE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39" name="Text Box 75" hidden="1">
          <a:extLst>
            <a:ext uri="{FF2B5EF4-FFF2-40B4-BE49-F238E27FC236}">
              <a16:creationId xmlns:a16="http://schemas.microsoft.com/office/drawing/2014/main" id="{A08E55B4-AC04-4B0C-A668-4278138C2C2D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0" name="Text Box 75" hidden="1">
          <a:extLst>
            <a:ext uri="{FF2B5EF4-FFF2-40B4-BE49-F238E27FC236}">
              <a16:creationId xmlns:a16="http://schemas.microsoft.com/office/drawing/2014/main" id="{30167074-0599-46E0-BD23-CF7E2D5C4594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1" name="Text Box 75" hidden="1">
          <a:extLst>
            <a:ext uri="{FF2B5EF4-FFF2-40B4-BE49-F238E27FC236}">
              <a16:creationId xmlns:a16="http://schemas.microsoft.com/office/drawing/2014/main" id="{871BAFE6-77E0-48C5-A3D8-0BFF6C92A971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2" name="Text Box 75" hidden="1">
          <a:extLst>
            <a:ext uri="{FF2B5EF4-FFF2-40B4-BE49-F238E27FC236}">
              <a16:creationId xmlns:a16="http://schemas.microsoft.com/office/drawing/2014/main" id="{FB15F9E9-7C1C-464F-B868-8191977E72A6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3" name="Text Box 75" hidden="1">
          <a:extLst>
            <a:ext uri="{FF2B5EF4-FFF2-40B4-BE49-F238E27FC236}">
              <a16:creationId xmlns:a16="http://schemas.microsoft.com/office/drawing/2014/main" id="{4AAB047B-F180-43D4-B011-570390AE242C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4" name="Text Box 75" hidden="1">
          <a:extLst>
            <a:ext uri="{FF2B5EF4-FFF2-40B4-BE49-F238E27FC236}">
              <a16:creationId xmlns:a16="http://schemas.microsoft.com/office/drawing/2014/main" id="{DB94204C-F969-4306-B607-4365F5CD86EE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5" name="Text Box 75" hidden="1">
          <a:extLst>
            <a:ext uri="{FF2B5EF4-FFF2-40B4-BE49-F238E27FC236}">
              <a16:creationId xmlns:a16="http://schemas.microsoft.com/office/drawing/2014/main" id="{EDF87C22-0416-4051-8273-01FE201A9F0C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6" name="Text Box 75" hidden="1">
          <a:extLst>
            <a:ext uri="{FF2B5EF4-FFF2-40B4-BE49-F238E27FC236}">
              <a16:creationId xmlns:a16="http://schemas.microsoft.com/office/drawing/2014/main" id="{A7F5738D-D96B-4B8D-BEAB-62BAEF9458F8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7" name="Text Box 75" hidden="1">
          <a:extLst>
            <a:ext uri="{FF2B5EF4-FFF2-40B4-BE49-F238E27FC236}">
              <a16:creationId xmlns:a16="http://schemas.microsoft.com/office/drawing/2014/main" id="{B8203009-1064-4565-8354-5A315C421ED5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8" name="Text Box 75" hidden="1">
          <a:extLst>
            <a:ext uri="{FF2B5EF4-FFF2-40B4-BE49-F238E27FC236}">
              <a16:creationId xmlns:a16="http://schemas.microsoft.com/office/drawing/2014/main" id="{8AAA7E81-6C13-46DB-968F-21E1746DB0C0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49" name="Text Box 75" hidden="1">
          <a:extLst>
            <a:ext uri="{FF2B5EF4-FFF2-40B4-BE49-F238E27FC236}">
              <a16:creationId xmlns:a16="http://schemas.microsoft.com/office/drawing/2014/main" id="{BDF05ACF-A208-49E4-A74E-AAFE8233DC5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0" name="Text Box 75" hidden="1">
          <a:extLst>
            <a:ext uri="{FF2B5EF4-FFF2-40B4-BE49-F238E27FC236}">
              <a16:creationId xmlns:a16="http://schemas.microsoft.com/office/drawing/2014/main" id="{ECA02C4E-F55D-41BF-9D56-DDE8616BE7D9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1" name="Text Box 75" hidden="1">
          <a:extLst>
            <a:ext uri="{FF2B5EF4-FFF2-40B4-BE49-F238E27FC236}">
              <a16:creationId xmlns:a16="http://schemas.microsoft.com/office/drawing/2014/main" id="{C86F81AC-DC10-4735-AD41-1FAA34AAC1F9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2" name="Text Box 75" hidden="1">
          <a:extLst>
            <a:ext uri="{FF2B5EF4-FFF2-40B4-BE49-F238E27FC236}">
              <a16:creationId xmlns:a16="http://schemas.microsoft.com/office/drawing/2014/main" id="{2972271C-0F2A-4C52-9A8A-E226895F7D9F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3" name="Text Box 75" hidden="1">
          <a:extLst>
            <a:ext uri="{FF2B5EF4-FFF2-40B4-BE49-F238E27FC236}">
              <a16:creationId xmlns:a16="http://schemas.microsoft.com/office/drawing/2014/main" id="{97481536-5B8E-40F3-9C0E-2349FE0129DF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4" name="Text Box 75" hidden="1">
          <a:extLst>
            <a:ext uri="{FF2B5EF4-FFF2-40B4-BE49-F238E27FC236}">
              <a16:creationId xmlns:a16="http://schemas.microsoft.com/office/drawing/2014/main" id="{64BBEF53-68D7-4BA7-9289-BCD15F1EB47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5" name="Text Box 75" hidden="1">
          <a:extLst>
            <a:ext uri="{FF2B5EF4-FFF2-40B4-BE49-F238E27FC236}">
              <a16:creationId xmlns:a16="http://schemas.microsoft.com/office/drawing/2014/main" id="{114FD53A-D299-43E9-9E47-6D8042999966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6" name="Text Box 75" hidden="1">
          <a:extLst>
            <a:ext uri="{FF2B5EF4-FFF2-40B4-BE49-F238E27FC236}">
              <a16:creationId xmlns:a16="http://schemas.microsoft.com/office/drawing/2014/main" id="{B96D63E9-0942-436A-A299-FFB3511283D1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7" name="Text Box 75" hidden="1">
          <a:extLst>
            <a:ext uri="{FF2B5EF4-FFF2-40B4-BE49-F238E27FC236}">
              <a16:creationId xmlns:a16="http://schemas.microsoft.com/office/drawing/2014/main" id="{72FCD1FD-4439-4A50-89EB-0EEF542F8B4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8" name="Text Box 75" hidden="1">
          <a:extLst>
            <a:ext uri="{FF2B5EF4-FFF2-40B4-BE49-F238E27FC236}">
              <a16:creationId xmlns:a16="http://schemas.microsoft.com/office/drawing/2014/main" id="{F82C71CC-E3F5-4E9D-8E2B-AEE938D5A0D8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59" name="Text Box 75" hidden="1">
          <a:extLst>
            <a:ext uri="{FF2B5EF4-FFF2-40B4-BE49-F238E27FC236}">
              <a16:creationId xmlns:a16="http://schemas.microsoft.com/office/drawing/2014/main" id="{4CC76663-344A-45BB-A4B7-D5F563231DFF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60" name="Text Box 75" hidden="1">
          <a:extLst>
            <a:ext uri="{FF2B5EF4-FFF2-40B4-BE49-F238E27FC236}">
              <a16:creationId xmlns:a16="http://schemas.microsoft.com/office/drawing/2014/main" id="{9ECC7DC0-F330-4609-A322-42DB104F4E74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853440" cy="17499434"/>
    <xdr:sp macro="" textlink="">
      <xdr:nvSpPr>
        <xdr:cNvPr id="61" name="Text Box 75" hidden="1">
          <a:extLst>
            <a:ext uri="{FF2B5EF4-FFF2-40B4-BE49-F238E27FC236}">
              <a16:creationId xmlns:a16="http://schemas.microsoft.com/office/drawing/2014/main" id="{2818DF16-31D6-4E73-8A00-AEAF9C14A522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14"/>
  <sheetViews>
    <sheetView view="pageBreakPreview" zoomScale="85" zoomScaleNormal="85" zoomScaleSheetLayoutView="85" workbookViewId="0">
      <pane xSplit="2" ySplit="7" topLeftCell="C8" activePane="bottomRight" state="frozen"/>
      <selection pane="topRight" activeCell="N1" sqref="N1"/>
      <selection pane="bottomLeft" activeCell="A7" sqref="A7"/>
      <selection pane="bottomRight" activeCell="B9" sqref="B9"/>
    </sheetView>
  </sheetViews>
  <sheetFormatPr defaultRowHeight="13.8"/>
  <cols>
    <col min="1" max="1" width="8.8984375" style="44" customWidth="1"/>
    <col min="2" max="2" width="50.3984375" style="12" customWidth="1"/>
    <col min="3" max="3" width="21.5" style="3" customWidth="1"/>
    <col min="4" max="4" width="15.3984375" style="3" customWidth="1"/>
    <col min="5" max="5" width="18.69921875" style="3" customWidth="1"/>
    <col min="6" max="6" width="18.5" style="3" customWidth="1"/>
    <col min="7" max="7" width="21.5" style="3" customWidth="1"/>
    <col min="8" max="8" width="24.5" style="41" customWidth="1"/>
    <col min="9" max="9" width="14.5" customWidth="1"/>
    <col min="10" max="11" width="12.8984375" customWidth="1"/>
    <col min="12" max="12" width="25.69921875" customWidth="1"/>
    <col min="13" max="13" width="24.09765625" customWidth="1"/>
    <col min="14" max="14" width="29" customWidth="1"/>
  </cols>
  <sheetData>
    <row r="1" spans="1:14" ht="30">
      <c r="A1" s="1" t="s">
        <v>68</v>
      </c>
      <c r="B1" s="2"/>
      <c r="C1" s="37"/>
      <c r="D1" s="37"/>
      <c r="E1" s="37"/>
      <c r="F1" s="37"/>
      <c r="G1" s="37"/>
      <c r="H1" s="49"/>
      <c r="I1" s="6"/>
      <c r="J1" s="6"/>
      <c r="K1" s="6"/>
    </row>
    <row r="2" spans="1:14" ht="30" customHeight="1">
      <c r="A2" s="1" t="s">
        <v>0</v>
      </c>
      <c r="B2" s="53"/>
      <c r="C2" s="37"/>
      <c r="D2" s="37"/>
      <c r="E2" s="37"/>
      <c r="F2" s="37"/>
      <c r="G2" s="37"/>
      <c r="H2" s="40"/>
      <c r="I2" s="50"/>
      <c r="J2" s="6"/>
      <c r="K2" s="6"/>
    </row>
    <row r="3" spans="1:14" ht="25.5" customHeight="1">
      <c r="A3" s="1" t="s">
        <v>1</v>
      </c>
      <c r="B3" s="38"/>
      <c r="C3" s="4"/>
      <c r="D3" s="4"/>
      <c r="E3" s="4"/>
      <c r="F3" s="4"/>
      <c r="G3" s="4"/>
      <c r="H3" s="2"/>
      <c r="I3" s="45"/>
      <c r="J3" s="6"/>
      <c r="K3" s="6"/>
    </row>
    <row r="4" spans="1:14" ht="30">
      <c r="A4" s="1" t="s">
        <v>67</v>
      </c>
      <c r="B4" s="2"/>
      <c r="C4" s="37"/>
      <c r="D4" s="37"/>
      <c r="E4" s="37"/>
      <c r="F4" s="37"/>
      <c r="G4" s="37"/>
      <c r="H4" s="40"/>
      <c r="I4" s="6"/>
      <c r="J4" s="6"/>
      <c r="K4" s="6"/>
    </row>
    <row r="5" spans="1:14" ht="24.75" customHeight="1">
      <c r="A5" s="43"/>
      <c r="B5" s="70">
        <f>SUBTOTAL(3,B8:B14)</f>
        <v>7</v>
      </c>
      <c r="C5" s="7"/>
      <c r="D5" s="59">
        <f>SUBTOTAL(9,D8:D14)</f>
        <v>7</v>
      </c>
      <c r="E5" s="59">
        <f>SUBTOTAL(9,E8:E14)</f>
        <v>58600000</v>
      </c>
      <c r="F5" s="59">
        <f>SUBTOTAL(9,F8:F14)</f>
        <v>0</v>
      </c>
      <c r="G5" s="59">
        <f>SUBTOTAL(9,G8:G14)</f>
        <v>58600000</v>
      </c>
      <c r="H5" s="42"/>
      <c r="I5" s="14"/>
      <c r="J5" s="39"/>
      <c r="K5" s="6"/>
    </row>
    <row r="6" spans="1:14" ht="27.75" customHeight="1">
      <c r="A6" s="43"/>
      <c r="B6" s="7"/>
      <c r="C6" s="71" t="s">
        <v>64</v>
      </c>
      <c r="D6" s="71"/>
      <c r="E6" s="71"/>
      <c r="F6" s="71"/>
      <c r="G6" s="71"/>
      <c r="H6" s="42"/>
      <c r="I6" s="14"/>
      <c r="J6" s="39"/>
      <c r="K6" s="6"/>
    </row>
    <row r="7" spans="1:14" s="51" customFormat="1" ht="62.25" customHeight="1">
      <c r="A7" s="8" t="s">
        <v>2</v>
      </c>
      <c r="B7" s="8" t="s">
        <v>42</v>
      </c>
      <c r="C7" s="58" t="s">
        <v>65</v>
      </c>
      <c r="D7" s="58" t="s">
        <v>28</v>
      </c>
      <c r="E7" s="58" t="s">
        <v>61</v>
      </c>
      <c r="F7" s="58" t="s">
        <v>60</v>
      </c>
      <c r="G7" s="58" t="s">
        <v>66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90" customHeight="1">
      <c r="A8" s="61">
        <v>1</v>
      </c>
      <c r="B8" s="60" t="s">
        <v>52</v>
      </c>
      <c r="C8" s="56">
        <v>450000</v>
      </c>
      <c r="D8" s="56">
        <v>1</v>
      </c>
      <c r="E8" s="56">
        <v>450000</v>
      </c>
      <c r="F8" s="56"/>
      <c r="G8" s="56">
        <f>E8+F8</f>
        <v>450000</v>
      </c>
      <c r="H8" s="60" t="s">
        <v>10</v>
      </c>
      <c r="I8" s="60" t="s">
        <v>11</v>
      </c>
      <c r="J8" s="60" t="s">
        <v>12</v>
      </c>
      <c r="K8" s="60" t="s">
        <v>13</v>
      </c>
      <c r="L8" s="60" t="s">
        <v>14</v>
      </c>
      <c r="M8" s="60" t="s">
        <v>15</v>
      </c>
      <c r="N8" s="60" t="s">
        <v>16</v>
      </c>
    </row>
    <row r="9" spans="1:14" ht="98.4">
      <c r="A9" s="63">
        <v>1</v>
      </c>
      <c r="B9" s="60" t="s">
        <v>53</v>
      </c>
      <c r="C9" s="11">
        <v>50000000</v>
      </c>
      <c r="D9" s="56">
        <v>1</v>
      </c>
      <c r="E9" s="56">
        <v>50000000</v>
      </c>
      <c r="F9" s="11"/>
      <c r="G9" s="11">
        <f>E9+F9</f>
        <v>50000000</v>
      </c>
      <c r="H9" s="62" t="s">
        <v>10</v>
      </c>
      <c r="I9" s="62" t="s">
        <v>11</v>
      </c>
      <c r="J9" s="62" t="s">
        <v>12</v>
      </c>
      <c r="K9" s="62" t="s">
        <v>13</v>
      </c>
      <c r="L9" s="62" t="s">
        <v>14</v>
      </c>
      <c r="M9" s="62" t="s">
        <v>15</v>
      </c>
      <c r="N9" s="62" t="s">
        <v>16</v>
      </c>
    </row>
    <row r="10" spans="1:14" ht="147.6">
      <c r="A10" s="63">
        <v>1</v>
      </c>
      <c r="B10" s="60" t="s">
        <v>54</v>
      </c>
      <c r="C10" s="56">
        <v>200000</v>
      </c>
      <c r="D10" s="56">
        <v>1</v>
      </c>
      <c r="E10" s="56">
        <v>200000</v>
      </c>
      <c r="F10" s="11"/>
      <c r="G10" s="56">
        <f>E10+F10</f>
        <v>200000</v>
      </c>
      <c r="H10" s="62" t="s">
        <v>44</v>
      </c>
      <c r="I10" s="62" t="s">
        <v>45</v>
      </c>
      <c r="J10" s="62" t="s">
        <v>46</v>
      </c>
      <c r="K10" s="62" t="s">
        <v>13</v>
      </c>
      <c r="L10" s="62" t="s">
        <v>14</v>
      </c>
      <c r="M10" s="62" t="s">
        <v>15</v>
      </c>
      <c r="N10" s="62" t="s">
        <v>16</v>
      </c>
    </row>
    <row r="11" spans="1:14" ht="73.8">
      <c r="A11" s="63">
        <v>1</v>
      </c>
      <c r="B11" s="60" t="s">
        <v>55</v>
      </c>
      <c r="C11" s="11">
        <v>1000000</v>
      </c>
      <c r="D11" s="56">
        <v>1</v>
      </c>
      <c r="E11" s="56">
        <v>1000000</v>
      </c>
      <c r="F11" s="11"/>
      <c r="G11" s="11">
        <f>E11+F11</f>
        <v>1000000</v>
      </c>
      <c r="H11" s="62" t="s">
        <v>17</v>
      </c>
      <c r="I11" s="62" t="s">
        <v>18</v>
      </c>
      <c r="J11" s="62" t="s">
        <v>18</v>
      </c>
      <c r="K11" s="62" t="s">
        <v>13</v>
      </c>
      <c r="L11" s="62" t="s">
        <v>14</v>
      </c>
      <c r="M11" s="62" t="s">
        <v>15</v>
      </c>
      <c r="N11" s="62" t="s">
        <v>16</v>
      </c>
    </row>
    <row r="12" spans="1:14" ht="147.6">
      <c r="A12" s="63">
        <v>1</v>
      </c>
      <c r="B12" s="60" t="s">
        <v>56</v>
      </c>
      <c r="C12" s="56">
        <v>840000</v>
      </c>
      <c r="D12" s="56">
        <v>1</v>
      </c>
      <c r="E12" s="56">
        <v>840000</v>
      </c>
      <c r="F12" s="11"/>
      <c r="G12" s="56">
        <f>E12+F12</f>
        <v>840000</v>
      </c>
      <c r="H12" s="62" t="s">
        <v>47</v>
      </c>
      <c r="I12" s="62" t="s">
        <v>48</v>
      </c>
      <c r="J12" s="62" t="s">
        <v>49</v>
      </c>
      <c r="K12" s="62" t="s">
        <v>13</v>
      </c>
      <c r="L12" s="62" t="s">
        <v>14</v>
      </c>
      <c r="M12" s="62" t="s">
        <v>15</v>
      </c>
      <c r="N12" s="62" t="s">
        <v>16</v>
      </c>
    </row>
    <row r="13" spans="1:14" ht="147.6">
      <c r="A13" s="63">
        <v>1</v>
      </c>
      <c r="B13" s="60" t="s">
        <v>57</v>
      </c>
      <c r="C13" s="56">
        <v>6000000</v>
      </c>
      <c r="D13" s="56">
        <v>1</v>
      </c>
      <c r="E13" s="56">
        <v>6000000</v>
      </c>
      <c r="F13" s="11"/>
      <c r="G13" s="56">
        <f>E13+F13</f>
        <v>6000000</v>
      </c>
      <c r="H13" s="62" t="s">
        <v>10</v>
      </c>
      <c r="I13" s="62" t="s">
        <v>11</v>
      </c>
      <c r="J13" s="62" t="s">
        <v>12</v>
      </c>
      <c r="K13" s="62" t="s">
        <v>13</v>
      </c>
      <c r="L13" s="62" t="s">
        <v>14</v>
      </c>
      <c r="M13" s="62" t="s">
        <v>15</v>
      </c>
      <c r="N13" s="62" t="s">
        <v>16</v>
      </c>
    </row>
    <row r="14" spans="1:14" ht="147.6">
      <c r="A14" s="63">
        <v>1</v>
      </c>
      <c r="B14" s="60" t="s">
        <v>58</v>
      </c>
      <c r="C14" s="56">
        <v>110000</v>
      </c>
      <c r="D14" s="56">
        <v>1</v>
      </c>
      <c r="E14" s="56">
        <v>110000</v>
      </c>
      <c r="F14" s="11"/>
      <c r="G14" s="56">
        <f>E14+F14</f>
        <v>110000</v>
      </c>
      <c r="H14" s="62" t="s">
        <v>50</v>
      </c>
      <c r="I14" s="62" t="s">
        <v>51</v>
      </c>
      <c r="J14" s="62" t="s">
        <v>12</v>
      </c>
      <c r="K14" s="62" t="s">
        <v>13</v>
      </c>
      <c r="L14" s="62" t="s">
        <v>14</v>
      </c>
      <c r="M14" s="62" t="s">
        <v>25</v>
      </c>
      <c r="N14" s="62" t="s">
        <v>26</v>
      </c>
    </row>
  </sheetData>
  <sortState xmlns:xlrd2="http://schemas.microsoft.com/office/spreadsheetml/2017/richdata2" ref="A8:N14">
    <sortCondition ref="A8:A14"/>
  </sortState>
  <mergeCells count="1">
    <mergeCell ref="C6:G6"/>
  </mergeCells>
  <phoneticPr fontId="25" type="noConversion"/>
  <pageMargins left="0.31496062992125984" right="0.15748031496062992" top="0.43307086614173229" bottom="0.35433070866141736" header="0.31496062992125984" footer="0.31496062992125984"/>
  <pageSetup paperSize="9" scale="45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8"/>
  <sheetViews>
    <sheetView view="pageBreakPreview" zoomScale="50" zoomScaleNormal="70" zoomScaleSheetLayoutView="50" workbookViewId="0">
      <pane xSplit="1" ySplit="7" topLeftCell="B8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A7" sqref="A7:XFD7"/>
    </sheetView>
  </sheetViews>
  <sheetFormatPr defaultColWidth="9" defaultRowHeight="13.8"/>
  <cols>
    <col min="1" max="1" width="7.5" style="13" customWidth="1"/>
    <col min="2" max="2" width="56" style="12" customWidth="1"/>
    <col min="3" max="3" width="21.5" style="47" customWidth="1"/>
    <col min="4" max="4" width="13.69921875" style="47" customWidth="1"/>
    <col min="5" max="13" width="21.5" style="47" customWidth="1"/>
    <col min="14" max="14" width="28.19921875" style="12" customWidth="1"/>
    <col min="15" max="15" width="10" style="12" customWidth="1"/>
    <col min="16" max="16" width="16.8984375" style="12" customWidth="1"/>
    <col min="17" max="17" width="17.3984375" style="12" customWidth="1"/>
    <col min="18" max="20" width="25.09765625" style="12" customWidth="1"/>
    <col min="21" max="16384" width="9" style="12"/>
  </cols>
  <sheetData>
    <row r="1" spans="1:20" ht="30">
      <c r="A1" s="1" t="s">
        <v>68</v>
      </c>
      <c r="B1" s="2"/>
    </row>
    <row r="2" spans="1:20" ht="30">
      <c r="A2" s="1" t="s">
        <v>27</v>
      </c>
    </row>
    <row r="3" spans="1:20" ht="30">
      <c r="A3" s="1" t="s">
        <v>1</v>
      </c>
    </row>
    <row r="4" spans="1:20" ht="30">
      <c r="A4" s="1" t="s">
        <v>67</v>
      </c>
    </row>
    <row r="5" spans="1:20" ht="27">
      <c r="B5" s="14">
        <f>SUBTOTAL(3,B8:B8)</f>
        <v>1</v>
      </c>
      <c r="C5" s="48"/>
      <c r="D5" s="48">
        <f>SUBTOTAL(9,D8:D8)</f>
        <v>1</v>
      </c>
      <c r="E5" s="48">
        <f>SUBTOTAL(9,E8:E8)</f>
        <v>8347100</v>
      </c>
      <c r="F5" s="48">
        <f>SUBTOTAL(9,F8:F8)</f>
        <v>0</v>
      </c>
      <c r="G5" s="48">
        <f>SUBTOTAL(9,G8:G8)</f>
        <v>47299600</v>
      </c>
      <c r="H5" s="48">
        <f>SUBTOTAL(9,H8:H8)</f>
        <v>0</v>
      </c>
      <c r="I5" s="48">
        <f>SUBTOTAL(9,I8:I8)</f>
        <v>0</v>
      </c>
      <c r="J5" s="48">
        <f>SUBTOTAL(9,J8:J8)</f>
        <v>0</v>
      </c>
      <c r="K5" s="48">
        <f>SUBTOTAL(9,K8:K8)</f>
        <v>0</v>
      </c>
      <c r="L5" s="48">
        <f>SUBTOTAL(9,L8:L8)</f>
        <v>0</v>
      </c>
      <c r="M5" s="48">
        <f>SUBTOTAL(9,M8:M8)</f>
        <v>55646700</v>
      </c>
    </row>
    <row r="6" spans="1:20" ht="30" customHeight="1">
      <c r="B6" s="14"/>
      <c r="C6" s="72" t="s">
        <v>64</v>
      </c>
      <c r="D6" s="73"/>
      <c r="E6" s="73"/>
      <c r="F6" s="73"/>
      <c r="G6" s="73"/>
      <c r="H6" s="73"/>
      <c r="I6" s="73"/>
      <c r="J6" s="73"/>
      <c r="K6" s="73"/>
      <c r="L6" s="73"/>
      <c r="M6" s="74"/>
    </row>
    <row r="7" spans="1:20" s="16" customFormat="1" ht="55.2" customHeight="1">
      <c r="A7" s="36" t="s">
        <v>2</v>
      </c>
      <c r="B7" s="36" t="s">
        <v>43</v>
      </c>
      <c r="C7" s="58" t="s">
        <v>65</v>
      </c>
      <c r="D7" s="58" t="s">
        <v>28</v>
      </c>
      <c r="E7" s="58" t="s">
        <v>61</v>
      </c>
      <c r="F7" s="57" t="s">
        <v>33</v>
      </c>
      <c r="G7" s="58" t="s">
        <v>60</v>
      </c>
      <c r="H7" s="57" t="s">
        <v>34</v>
      </c>
      <c r="I7" s="58" t="s">
        <v>62</v>
      </c>
      <c r="J7" s="57" t="s">
        <v>35</v>
      </c>
      <c r="K7" s="58" t="s">
        <v>63</v>
      </c>
      <c r="L7" s="57" t="s">
        <v>36</v>
      </c>
      <c r="M7" s="58" t="s">
        <v>66</v>
      </c>
      <c r="N7" s="36" t="s">
        <v>29</v>
      </c>
      <c r="O7" s="36" t="s">
        <v>4</v>
      </c>
      <c r="P7" s="36" t="s">
        <v>5</v>
      </c>
      <c r="Q7" s="36" t="s">
        <v>6</v>
      </c>
      <c r="R7" s="15" t="s">
        <v>7</v>
      </c>
      <c r="S7" s="15" t="s">
        <v>8</v>
      </c>
      <c r="T7" s="15" t="s">
        <v>9</v>
      </c>
    </row>
    <row r="8" spans="1:20" ht="80.7" customHeight="1">
      <c r="A8" s="64">
        <v>1</v>
      </c>
      <c r="B8" s="62" t="s">
        <v>59</v>
      </c>
      <c r="C8" s="46">
        <v>55646700</v>
      </c>
      <c r="D8" s="46">
        <v>1</v>
      </c>
      <c r="E8" s="46">
        <v>8347100</v>
      </c>
      <c r="F8" s="46">
        <v>0</v>
      </c>
      <c r="G8" s="46">
        <v>47299600</v>
      </c>
      <c r="H8" s="46">
        <v>0</v>
      </c>
      <c r="I8" s="46">
        <v>0</v>
      </c>
      <c r="J8" s="46">
        <v>0</v>
      </c>
      <c r="K8" s="46">
        <v>0</v>
      </c>
      <c r="L8" s="46">
        <v>0</v>
      </c>
      <c r="M8" s="46">
        <f>E8+F8+G8+H8+I8+J8+K8+L8</f>
        <v>55646700</v>
      </c>
      <c r="N8" s="62" t="s">
        <v>19</v>
      </c>
      <c r="O8" s="62" t="s">
        <v>20</v>
      </c>
      <c r="P8" s="62" t="s">
        <v>21</v>
      </c>
      <c r="Q8" s="62" t="s">
        <v>13</v>
      </c>
      <c r="R8" s="65" t="s">
        <v>14</v>
      </c>
      <c r="S8" s="65" t="s">
        <v>15</v>
      </c>
      <c r="T8" s="65" t="s">
        <v>16</v>
      </c>
    </row>
  </sheetData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P13"/>
  <sheetViews>
    <sheetView tabSelected="1" zoomScale="70" zoomScaleNormal="70" zoomScaleSheetLayoutView="85" workbookViewId="0">
      <pane xSplit="2" ySplit="7" topLeftCell="C8" activePane="bottomRight" state="frozen"/>
      <selection activeCell="AF5" sqref="AF5"/>
      <selection pane="topRight" activeCell="AF5" sqref="AF5"/>
      <selection pane="bottomLeft" activeCell="AF5" sqref="AF5"/>
      <selection pane="bottomRight" activeCell="A7" sqref="A7:XFD7"/>
    </sheetView>
  </sheetViews>
  <sheetFormatPr defaultRowHeight="13.8"/>
  <cols>
    <col min="1" max="1" width="8" bestFit="1" customWidth="1"/>
    <col min="2" max="2" width="52.09765625" customWidth="1"/>
    <col min="3" max="3" width="22.09765625" customWidth="1"/>
    <col min="4" max="4" width="24.19921875" customWidth="1"/>
    <col min="5" max="5" width="24" customWidth="1"/>
    <col min="6" max="6" width="27.19921875" customWidth="1"/>
    <col min="7" max="7" width="19.8984375" customWidth="1"/>
    <col min="8" max="8" width="27.19921875" customWidth="1"/>
    <col min="9" max="9" width="13.5" customWidth="1"/>
    <col min="10" max="10" width="10.69921875" customWidth="1"/>
    <col min="11" max="11" width="12.19921875" customWidth="1"/>
    <col min="12" max="12" width="13.8984375" customWidth="1"/>
    <col min="13" max="15" width="26.3984375" customWidth="1"/>
    <col min="16" max="16" width="13.09765625" bestFit="1" customWidth="1"/>
  </cols>
  <sheetData>
    <row r="1" spans="1:16" ht="30">
      <c r="A1" s="1" t="s">
        <v>68</v>
      </c>
      <c r="B1" s="19"/>
      <c r="C1" s="54"/>
      <c r="D1" s="54"/>
      <c r="E1" s="54"/>
      <c r="F1" s="54"/>
      <c r="G1" s="54"/>
      <c r="H1" s="54"/>
      <c r="I1" s="22"/>
      <c r="J1" s="22"/>
      <c r="K1" s="22"/>
      <c r="L1" s="22"/>
      <c r="M1" s="22"/>
      <c r="N1" s="22"/>
      <c r="O1" s="22"/>
    </row>
    <row r="2" spans="1:16" ht="27">
      <c r="A2" s="18" t="s">
        <v>31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6" ht="27">
      <c r="A3" s="18" t="s">
        <v>1</v>
      </c>
      <c r="B3" s="19"/>
      <c r="C3" s="55"/>
      <c r="D3" s="55"/>
      <c r="E3" s="4"/>
      <c r="F3" s="55"/>
      <c r="G3" s="55"/>
      <c r="H3" s="55"/>
      <c r="I3" s="25"/>
      <c r="J3" s="25"/>
      <c r="K3" s="25"/>
      <c r="L3" s="25"/>
      <c r="M3" s="25"/>
      <c r="N3" s="25"/>
      <c r="O3" s="25"/>
    </row>
    <row r="4" spans="1:16" ht="33.6">
      <c r="A4" s="1" t="s">
        <v>67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6" s="5" customFormat="1" ht="24.6">
      <c r="A5" s="28"/>
      <c r="B5" s="24">
        <f>SUBTOTAL(3,B8:B11)</f>
        <v>4</v>
      </c>
      <c r="C5" s="24">
        <f>SUBTOTAL(9,C8:C11)</f>
        <v>75793200</v>
      </c>
      <c r="D5" s="24">
        <f>SUBTOTAL(9,D8:D11)</f>
        <v>0</v>
      </c>
      <c r="E5" s="24">
        <f>SUBTOTAL(9,E8:E11)</f>
        <v>195664200</v>
      </c>
      <c r="F5" s="24">
        <f>SUBTOTAL(9,F8:F11)</f>
        <v>0</v>
      </c>
      <c r="G5" s="24">
        <f>SUBTOTAL(9,G8:G11)</f>
        <v>130199000</v>
      </c>
      <c r="H5" s="24">
        <f>SUBTOTAL(9,H8:H11)</f>
        <v>0</v>
      </c>
      <c r="I5" s="29"/>
      <c r="J5" s="29"/>
      <c r="K5" s="29"/>
      <c r="L5" s="29"/>
      <c r="M5" s="29"/>
      <c r="N5" s="29"/>
      <c r="O5" s="29"/>
    </row>
    <row r="6" spans="1:16" ht="30">
      <c r="A6" s="75" t="s">
        <v>32</v>
      </c>
      <c r="B6" s="76"/>
      <c r="C6" s="77" t="s">
        <v>69</v>
      </c>
      <c r="D6" s="77"/>
      <c r="E6" s="77"/>
      <c r="F6" s="77"/>
      <c r="G6" s="77"/>
      <c r="H6" s="77"/>
      <c r="I6" s="69"/>
      <c r="J6" s="69"/>
      <c r="K6" s="69"/>
      <c r="L6" s="69"/>
      <c r="M6" s="69"/>
      <c r="N6" s="69"/>
      <c r="O6" s="69"/>
    </row>
    <row r="7" spans="1:16" s="35" customFormat="1" ht="65.25" customHeight="1">
      <c r="A7" s="30" t="s">
        <v>2</v>
      </c>
      <c r="B7" s="30" t="s">
        <v>30</v>
      </c>
      <c r="C7" s="34" t="s">
        <v>61</v>
      </c>
      <c r="D7" s="52" t="s">
        <v>33</v>
      </c>
      <c r="E7" s="34" t="s">
        <v>60</v>
      </c>
      <c r="F7" s="52" t="s">
        <v>34</v>
      </c>
      <c r="G7" s="34" t="s">
        <v>62</v>
      </c>
      <c r="H7" s="52" t="s">
        <v>35</v>
      </c>
      <c r="I7" s="31" t="s">
        <v>37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6" ht="90.75" customHeight="1">
      <c r="A8" s="68">
        <v>1</v>
      </c>
      <c r="B8" s="67" t="s">
        <v>38</v>
      </c>
      <c r="C8" s="9">
        <v>51148100</v>
      </c>
      <c r="D8" s="9">
        <v>0</v>
      </c>
      <c r="E8" s="9">
        <v>54676400</v>
      </c>
      <c r="F8" s="9">
        <v>0</v>
      </c>
      <c r="G8" s="9">
        <v>0</v>
      </c>
      <c r="H8" s="9">
        <v>0</v>
      </c>
      <c r="I8" s="17" t="s">
        <v>19</v>
      </c>
      <c r="J8" s="17" t="s">
        <v>20</v>
      </c>
      <c r="K8" s="17" t="s">
        <v>21</v>
      </c>
      <c r="L8" s="79" t="s">
        <v>13</v>
      </c>
      <c r="M8" s="66" t="s">
        <v>14</v>
      </c>
      <c r="N8" s="66" t="s">
        <v>15</v>
      </c>
      <c r="O8" s="66" t="s">
        <v>16</v>
      </c>
    </row>
    <row r="9" spans="1:16" ht="123">
      <c r="A9" s="68">
        <v>1</v>
      </c>
      <c r="B9" s="67" t="s">
        <v>39</v>
      </c>
      <c r="C9" s="9">
        <v>5787400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17" t="s">
        <v>17</v>
      </c>
      <c r="J9" s="17" t="s">
        <v>18</v>
      </c>
      <c r="K9" s="78" t="s">
        <v>18</v>
      </c>
      <c r="L9" s="17" t="s">
        <v>13</v>
      </c>
      <c r="M9" s="66" t="s">
        <v>14</v>
      </c>
      <c r="N9" s="66" t="s">
        <v>15</v>
      </c>
      <c r="O9" s="66" t="s">
        <v>16</v>
      </c>
    </row>
    <row r="10" spans="1:16" ht="123">
      <c r="A10" s="68">
        <v>1</v>
      </c>
      <c r="B10" s="67" t="s">
        <v>40</v>
      </c>
      <c r="C10" s="9">
        <v>5387900</v>
      </c>
      <c r="D10" s="9">
        <v>0</v>
      </c>
      <c r="E10" s="11">
        <v>130198900</v>
      </c>
      <c r="F10" s="9">
        <v>0</v>
      </c>
      <c r="G10" s="11">
        <v>130199000</v>
      </c>
      <c r="H10" s="9">
        <v>0</v>
      </c>
      <c r="I10" s="62" t="s">
        <v>10</v>
      </c>
      <c r="J10" s="62" t="s">
        <v>11</v>
      </c>
      <c r="K10" s="62" t="s">
        <v>12</v>
      </c>
      <c r="L10" s="60" t="s">
        <v>13</v>
      </c>
      <c r="M10" s="62" t="s">
        <v>14</v>
      </c>
      <c r="N10" s="62" t="s">
        <v>15</v>
      </c>
      <c r="O10" s="62" t="s">
        <v>16</v>
      </c>
    </row>
    <row r="11" spans="1:16" ht="123">
      <c r="A11" s="68">
        <v>1</v>
      </c>
      <c r="B11" s="67" t="s">
        <v>41</v>
      </c>
      <c r="C11" s="9">
        <v>13469800</v>
      </c>
      <c r="D11" s="9">
        <v>0</v>
      </c>
      <c r="E11" s="11">
        <v>10788900</v>
      </c>
      <c r="F11" s="9">
        <v>0</v>
      </c>
      <c r="G11" s="9">
        <v>0</v>
      </c>
      <c r="H11" s="9">
        <v>0</v>
      </c>
      <c r="I11" s="62" t="s">
        <v>22</v>
      </c>
      <c r="J11" s="62" t="s">
        <v>23</v>
      </c>
      <c r="K11" s="62" t="s">
        <v>24</v>
      </c>
      <c r="L11" s="62" t="s">
        <v>13</v>
      </c>
      <c r="M11" s="62" t="s">
        <v>14</v>
      </c>
      <c r="N11" s="62" t="s">
        <v>15</v>
      </c>
      <c r="O11" s="62" t="s">
        <v>16</v>
      </c>
      <c r="P11" s="10"/>
    </row>
    <row r="13" spans="1:16">
      <c r="C13" s="10"/>
    </row>
  </sheetData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NIKORN SEETA</cp:lastModifiedBy>
  <cp:lastPrinted>2025-05-20T07:39:51Z</cp:lastPrinted>
  <dcterms:created xsi:type="dcterms:W3CDTF">2024-12-18T11:13:07Z</dcterms:created>
  <dcterms:modified xsi:type="dcterms:W3CDTF">2025-05-22T14:24:23Z</dcterms:modified>
</cp:coreProperties>
</file>